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6275" windowHeight="9525" activeTab="1"/>
  </bookViews>
  <sheets>
    <sheet name="Sheet1" sheetId="1" r:id="rId1"/>
    <sheet name="đề 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4" i="2" l="1"/>
  <c r="D5" i="2"/>
  <c r="D6" i="2"/>
  <c r="D7" i="2"/>
  <c r="D8" i="2"/>
  <c r="D9" i="2"/>
  <c r="D10" i="2"/>
  <c r="D11" i="2"/>
  <c r="D12" i="2"/>
  <c r="D3" i="2"/>
  <c r="G4" i="1"/>
  <c r="G5" i="1"/>
  <c r="G6" i="1"/>
  <c r="G7" i="1"/>
  <c r="G8" i="1"/>
  <c r="G3" i="1"/>
  <c r="E4" i="1" l="1"/>
  <c r="E5" i="1"/>
  <c r="E6" i="1"/>
  <c r="E7" i="1"/>
  <c r="E8" i="1"/>
  <c r="E3" i="1"/>
  <c r="F4" i="1"/>
  <c r="F5" i="1"/>
  <c r="F6" i="1"/>
  <c r="F7" i="1"/>
  <c r="F8" i="1"/>
  <c r="F3" i="1"/>
</calcChain>
</file>

<file path=xl/sharedStrings.xml><?xml version="1.0" encoding="utf-8"?>
<sst xmlns="http://schemas.openxmlformats.org/spreadsheetml/2006/main" count="78" uniqueCount="61">
  <si>
    <t>BẢNG TÍNH TIỀN ĐIỆN</t>
  </si>
  <si>
    <t>Khách Hàng</t>
  </si>
  <si>
    <t>Khu Vực</t>
  </si>
  <si>
    <t>Số Cũ</t>
  </si>
  <si>
    <t>Số Mới</t>
  </si>
  <si>
    <t>Định Mức</t>
  </si>
  <si>
    <t>Tiêu Thụ</t>
  </si>
  <si>
    <t>Tiền Điện</t>
  </si>
  <si>
    <t>Thuê bao</t>
  </si>
  <si>
    <t>Phải Trả</t>
  </si>
  <si>
    <t>Anh</t>
  </si>
  <si>
    <t>Trang</t>
  </si>
  <si>
    <t>Vũ</t>
  </si>
  <si>
    <t>Lan</t>
  </si>
  <si>
    <t>Loan</t>
  </si>
  <si>
    <t>Thanh</t>
  </si>
  <si>
    <t>Tổng Cộng</t>
  </si>
  <si>
    <t>BẢNG TÍNH TIỀN LƯƠNG</t>
  </si>
  <si>
    <t>STT</t>
  </si>
  <si>
    <t>Mã Nhân Viên</t>
  </si>
  <si>
    <t>Họ Tên Nhân Viên</t>
  </si>
  <si>
    <t>Phòng ban</t>
  </si>
  <si>
    <t>Chức Vụ</t>
  </si>
  <si>
    <t>Phụ Cấp Chức Vụ</t>
  </si>
  <si>
    <t>Lương Cơ Bản</t>
  </si>
  <si>
    <t>Thực Lãnh</t>
  </si>
  <si>
    <t>A01</t>
  </si>
  <si>
    <t>B01</t>
  </si>
  <si>
    <t>A02</t>
  </si>
  <si>
    <t>C02</t>
  </si>
  <si>
    <t>A03</t>
  </si>
  <si>
    <t>B02</t>
  </si>
  <si>
    <t>C01</t>
  </si>
  <si>
    <t>B03</t>
  </si>
  <si>
    <t>A04</t>
  </si>
  <si>
    <t>B06</t>
  </si>
  <si>
    <t>Nguyên</t>
  </si>
  <si>
    <t>Lê</t>
  </si>
  <si>
    <t>My</t>
  </si>
  <si>
    <t>Hoàng</t>
  </si>
  <si>
    <t>Hạnh</t>
  </si>
  <si>
    <t>Chi</t>
  </si>
  <si>
    <t>Hiền</t>
  </si>
  <si>
    <t>Trâm</t>
  </si>
  <si>
    <t>Tùng</t>
  </si>
  <si>
    <t>GĐ</t>
  </si>
  <si>
    <t>PGĐ</t>
  </si>
  <si>
    <t>TP</t>
  </si>
  <si>
    <t>NV</t>
  </si>
  <si>
    <t>PP</t>
  </si>
  <si>
    <t>BẢNG TRA PHÒNG BAN</t>
  </si>
  <si>
    <t>Mã PB</t>
  </si>
  <si>
    <t>A</t>
  </si>
  <si>
    <t>B</t>
  </si>
  <si>
    <t>C</t>
  </si>
  <si>
    <t>Tên PB</t>
  </si>
  <si>
    <t>Kế Hoạch</t>
  </si>
  <si>
    <t>Hành Chính</t>
  </si>
  <si>
    <t>Kế Toán</t>
  </si>
  <si>
    <t>BẢNG THỐNG KÊ THỰC LÃNH</t>
  </si>
  <si>
    <t>BẢNG TRA PHỤ CẤP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</si>
</sst>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 wrapText="1"/>
    </xf>
    <xf numFmtId="164" fontId="2" fillId="0" borderId="1" xfId="0" applyNumberFormat="1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G3" sqref="G3"/>
    </sheetView>
  </sheetViews>
  <sheetFormatPr defaultRowHeight="15.75" x14ac:dyDescent="0.25"/>
  <cols>
    <col min="1" max="1" width="12.7109375" style="1" customWidth="1"/>
    <col min="2" max="2" width="11.140625" style="1" bestFit="1" customWidth="1"/>
    <col min="3" max="4" width="9.140625" style="1"/>
    <col min="5" max="5" width="11.28515625" style="1" customWidth="1"/>
    <col min="6" max="6" width="10.85546875" style="1" customWidth="1"/>
    <col min="7" max="7" width="13.140625" style="1" customWidth="1"/>
    <col min="8" max="16384" width="9.140625" style="1"/>
  </cols>
  <sheetData>
    <row r="1" spans="1:9" x14ac:dyDescent="0.25">
      <c r="E1" s="1" t="s">
        <v>0</v>
      </c>
    </row>
    <row r="2" spans="1:9" ht="16.5" x14ac:dyDescent="0.25">
      <c r="A2" s="3" t="s">
        <v>1</v>
      </c>
      <c r="B2" s="4" t="s">
        <v>2</v>
      </c>
      <c r="C2" s="4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1:9" ht="16.5" x14ac:dyDescent="0.25">
      <c r="A3" s="3" t="s">
        <v>10</v>
      </c>
      <c r="B3" s="5">
        <v>1</v>
      </c>
      <c r="C3" s="5">
        <v>468</v>
      </c>
      <c r="D3" s="5">
        <v>500</v>
      </c>
      <c r="E3" s="3">
        <f>VLOOKUP(B3,$A$13:$B$15,2,0)</f>
        <v>50</v>
      </c>
      <c r="F3" s="5">
        <f>D3-C3</f>
        <v>32</v>
      </c>
      <c r="G3" s="3">
        <f>IF(F3&lt;=E3*450,+(E3*F3)*800)</f>
        <v>1280000</v>
      </c>
      <c r="H3" s="3"/>
      <c r="I3" s="3"/>
    </row>
    <row r="4" spans="1:9" ht="16.5" x14ac:dyDescent="0.25">
      <c r="A4" s="3" t="s">
        <v>12</v>
      </c>
      <c r="B4" s="5">
        <v>2</v>
      </c>
      <c r="C4" s="5">
        <v>160</v>
      </c>
      <c r="D4" s="5">
        <v>230</v>
      </c>
      <c r="E4" s="3">
        <f t="shared" ref="E4:E8" si="0">VLOOKUP(B4,$A$13:$B$15,2,0)</f>
        <v>100</v>
      </c>
      <c r="F4" s="5">
        <f t="shared" ref="F4:F8" si="1">D4-C4</f>
        <v>70</v>
      </c>
      <c r="G4" s="3">
        <f t="shared" ref="G4:G8" si="2">IF(F4&lt;=E4*450,+(E4*F4)*800)</f>
        <v>5600000</v>
      </c>
      <c r="H4" s="3"/>
      <c r="I4" s="3"/>
    </row>
    <row r="5" spans="1:9" ht="16.5" x14ac:dyDescent="0.25">
      <c r="A5" s="3" t="s">
        <v>11</v>
      </c>
      <c r="B5" s="5">
        <v>3</v>
      </c>
      <c r="C5" s="5">
        <v>410</v>
      </c>
      <c r="D5" s="5">
        <v>509</v>
      </c>
      <c r="E5" s="3">
        <f t="shared" si="0"/>
        <v>150</v>
      </c>
      <c r="F5" s="5">
        <f t="shared" si="1"/>
        <v>99</v>
      </c>
      <c r="G5" s="3">
        <f t="shared" si="2"/>
        <v>11880000</v>
      </c>
      <c r="H5" s="3"/>
      <c r="I5" s="3"/>
    </row>
    <row r="6" spans="1:9" ht="16.5" x14ac:dyDescent="0.25">
      <c r="A6" s="3" t="s">
        <v>13</v>
      </c>
      <c r="B6" s="5">
        <v>3</v>
      </c>
      <c r="C6" s="5">
        <v>436</v>
      </c>
      <c r="D6" s="5">
        <v>630</v>
      </c>
      <c r="E6" s="3">
        <f t="shared" si="0"/>
        <v>150</v>
      </c>
      <c r="F6" s="5">
        <f t="shared" si="1"/>
        <v>194</v>
      </c>
      <c r="G6" s="3">
        <f t="shared" si="2"/>
        <v>23280000</v>
      </c>
      <c r="H6" s="3"/>
      <c r="I6" s="3"/>
    </row>
    <row r="7" spans="1:9" ht="16.5" x14ac:dyDescent="0.25">
      <c r="A7" s="3" t="s">
        <v>14</v>
      </c>
      <c r="B7" s="5">
        <v>2</v>
      </c>
      <c r="C7" s="5">
        <v>307</v>
      </c>
      <c r="D7" s="5">
        <v>450</v>
      </c>
      <c r="E7" s="3">
        <f t="shared" si="0"/>
        <v>100</v>
      </c>
      <c r="F7" s="5">
        <f t="shared" si="1"/>
        <v>143</v>
      </c>
      <c r="G7" s="3">
        <f t="shared" si="2"/>
        <v>11440000</v>
      </c>
      <c r="H7" s="3"/>
      <c r="I7" s="3"/>
    </row>
    <row r="8" spans="1:9" ht="16.5" x14ac:dyDescent="0.25">
      <c r="A8" s="3" t="s">
        <v>15</v>
      </c>
      <c r="B8" s="5">
        <v>1</v>
      </c>
      <c r="C8" s="5">
        <v>171</v>
      </c>
      <c r="D8" s="5">
        <v>205</v>
      </c>
      <c r="E8" s="3">
        <f t="shared" si="0"/>
        <v>50</v>
      </c>
      <c r="F8" s="5">
        <f t="shared" si="1"/>
        <v>34</v>
      </c>
      <c r="G8" s="3">
        <f t="shared" si="2"/>
        <v>1360000</v>
      </c>
      <c r="H8" s="3"/>
      <c r="I8" s="3"/>
    </row>
    <row r="9" spans="1:9" ht="16.5" x14ac:dyDescent="0.25">
      <c r="A9" s="6" t="s">
        <v>16</v>
      </c>
      <c r="B9" s="7"/>
      <c r="C9" s="7"/>
      <c r="D9" s="7"/>
      <c r="E9" s="8"/>
      <c r="F9" s="3"/>
      <c r="G9" s="3"/>
      <c r="H9" s="3"/>
      <c r="I9" s="3"/>
    </row>
    <row r="12" spans="1:9" ht="16.5" x14ac:dyDescent="0.25">
      <c r="A12" s="2" t="s">
        <v>2</v>
      </c>
      <c r="B12" s="3" t="s">
        <v>5</v>
      </c>
    </row>
    <row r="13" spans="1:9" x14ac:dyDescent="0.25">
      <c r="A13" s="2">
        <v>1</v>
      </c>
      <c r="B13" s="2">
        <v>50</v>
      </c>
    </row>
    <row r="14" spans="1:9" x14ac:dyDescent="0.25">
      <c r="A14" s="2">
        <v>2</v>
      </c>
      <c r="B14" s="2">
        <v>100</v>
      </c>
    </row>
    <row r="15" spans="1:9" x14ac:dyDescent="0.25">
      <c r="A15" s="2">
        <v>3</v>
      </c>
      <c r="B15" s="2">
        <v>150</v>
      </c>
    </row>
  </sheetData>
  <mergeCells count="1">
    <mergeCell ref="A9:E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L16" sqref="J16:L16"/>
    </sheetView>
  </sheetViews>
  <sheetFormatPr defaultRowHeight="16.5" x14ac:dyDescent="0.25"/>
  <cols>
    <col min="1" max="1" width="11.5703125" style="9" customWidth="1"/>
    <col min="2" max="2" width="15.42578125" style="9" customWidth="1"/>
    <col min="3" max="3" width="16" style="9" customWidth="1"/>
    <col min="4" max="4" width="16.140625" style="9" customWidth="1"/>
    <col min="5" max="5" width="8.5703125" style="9" customWidth="1"/>
    <col min="6" max="6" width="9.140625" style="9"/>
    <col min="7" max="7" width="11.5703125" style="9" customWidth="1"/>
    <col min="8" max="8" width="12.140625" style="9" customWidth="1"/>
    <col min="9" max="16384" width="9.140625" style="9"/>
  </cols>
  <sheetData>
    <row r="1" spans="1:8" x14ac:dyDescent="0.25">
      <c r="D1" s="9" t="s">
        <v>17</v>
      </c>
    </row>
    <row r="2" spans="1:8" ht="66" x14ac:dyDescent="0.25">
      <c r="A2" s="3" t="s">
        <v>18</v>
      </c>
      <c r="B2" s="4" t="s">
        <v>19</v>
      </c>
      <c r="C2" s="10" t="s">
        <v>20</v>
      </c>
      <c r="D2" s="10" t="s">
        <v>21</v>
      </c>
      <c r="E2" s="10" t="s">
        <v>22</v>
      </c>
      <c r="F2" s="10" t="s">
        <v>23</v>
      </c>
      <c r="G2" s="10" t="s">
        <v>24</v>
      </c>
      <c r="H2" s="10" t="s">
        <v>25</v>
      </c>
    </row>
    <row r="3" spans="1:8" x14ac:dyDescent="0.25">
      <c r="A3" s="5">
        <v>1</v>
      </c>
      <c r="B3" s="3" t="s">
        <v>26</v>
      </c>
      <c r="C3" s="3" t="s">
        <v>36</v>
      </c>
      <c r="D3" s="3" t="str">
        <f>HLOOKUP(LEFT(B3,1),$B$16:$D$17,2,0)</f>
        <v>Kế Hoạch</v>
      </c>
      <c r="E3" s="3" t="s">
        <v>45</v>
      </c>
      <c r="F3" s="3"/>
      <c r="G3" s="11">
        <v>550</v>
      </c>
      <c r="H3" s="3"/>
    </row>
    <row r="4" spans="1:8" x14ac:dyDescent="0.25">
      <c r="A4" s="5">
        <v>2</v>
      </c>
      <c r="B4" s="3" t="s">
        <v>27</v>
      </c>
      <c r="C4" s="3" t="s">
        <v>37</v>
      </c>
      <c r="D4" s="3" t="str">
        <f t="shared" ref="D4:D12" si="0">HLOOKUP(LEFT(B4,1),$B$16:$D$17,2,0)</f>
        <v>Hành Chính</v>
      </c>
      <c r="E4" s="3" t="s">
        <v>46</v>
      </c>
      <c r="F4" s="3"/>
      <c r="G4" s="11">
        <v>450</v>
      </c>
      <c r="H4" s="3"/>
    </row>
    <row r="5" spans="1:8" x14ac:dyDescent="0.25">
      <c r="A5" s="5">
        <v>3</v>
      </c>
      <c r="B5" s="3" t="s">
        <v>28</v>
      </c>
      <c r="C5" s="3" t="s">
        <v>38</v>
      </c>
      <c r="D5" s="3" t="str">
        <f t="shared" si="0"/>
        <v>Kế Hoạch</v>
      </c>
      <c r="E5" s="3" t="s">
        <v>47</v>
      </c>
      <c r="F5" s="3"/>
      <c r="G5" s="11">
        <v>430</v>
      </c>
      <c r="H5" s="3"/>
    </row>
    <row r="6" spans="1:8" x14ac:dyDescent="0.25">
      <c r="A6" s="5">
        <v>4</v>
      </c>
      <c r="B6" s="3" t="s">
        <v>29</v>
      </c>
      <c r="C6" s="3" t="s">
        <v>39</v>
      </c>
      <c r="D6" s="3" t="str">
        <f t="shared" si="0"/>
        <v>Kế Toán</v>
      </c>
      <c r="E6" s="3" t="s">
        <v>48</v>
      </c>
      <c r="F6" s="3"/>
      <c r="G6" s="11">
        <v>300</v>
      </c>
      <c r="H6" s="3"/>
    </row>
    <row r="7" spans="1:8" x14ac:dyDescent="0.25">
      <c r="A7" s="5">
        <v>5</v>
      </c>
      <c r="B7" s="3" t="s">
        <v>30</v>
      </c>
      <c r="C7" s="3" t="s">
        <v>15</v>
      </c>
      <c r="D7" s="3" t="str">
        <f t="shared" si="0"/>
        <v>Kế Hoạch</v>
      </c>
      <c r="E7" s="3" t="s">
        <v>47</v>
      </c>
      <c r="F7" s="3"/>
      <c r="G7" s="11">
        <v>450</v>
      </c>
      <c r="H7" s="3"/>
    </row>
    <row r="8" spans="1:8" x14ac:dyDescent="0.25">
      <c r="A8" s="5">
        <v>6</v>
      </c>
      <c r="B8" s="3" t="s">
        <v>31</v>
      </c>
      <c r="C8" s="3" t="s">
        <v>40</v>
      </c>
      <c r="D8" s="3" t="str">
        <f t="shared" si="0"/>
        <v>Hành Chính</v>
      </c>
      <c r="E8" s="3" t="s">
        <v>49</v>
      </c>
      <c r="F8" s="3"/>
      <c r="G8" s="11">
        <v>350</v>
      </c>
      <c r="H8" s="3"/>
    </row>
    <row r="9" spans="1:8" x14ac:dyDescent="0.25">
      <c r="A9" s="5">
        <v>7</v>
      </c>
      <c r="B9" s="3" t="s">
        <v>32</v>
      </c>
      <c r="C9" s="3" t="s">
        <v>41</v>
      </c>
      <c r="D9" s="3" t="str">
        <f t="shared" si="0"/>
        <v>Kế Toán</v>
      </c>
      <c r="E9" s="3" t="s">
        <v>48</v>
      </c>
      <c r="F9" s="3"/>
      <c r="G9" s="11">
        <v>300</v>
      </c>
      <c r="H9" s="3"/>
    </row>
    <row r="10" spans="1:8" x14ac:dyDescent="0.25">
      <c r="A10" s="5">
        <v>8</v>
      </c>
      <c r="B10" s="3" t="s">
        <v>33</v>
      </c>
      <c r="C10" s="3" t="s">
        <v>42</v>
      </c>
      <c r="D10" s="3" t="str">
        <f t="shared" si="0"/>
        <v>Hành Chính</v>
      </c>
      <c r="E10" s="3" t="s">
        <v>48</v>
      </c>
      <c r="F10" s="3"/>
      <c r="G10" s="11">
        <v>330</v>
      </c>
      <c r="H10" s="3"/>
    </row>
    <row r="11" spans="1:8" x14ac:dyDescent="0.25">
      <c r="A11" s="5">
        <v>9</v>
      </c>
      <c r="B11" s="3" t="s">
        <v>34</v>
      </c>
      <c r="C11" s="3" t="s">
        <v>43</v>
      </c>
      <c r="D11" s="3" t="str">
        <f t="shared" si="0"/>
        <v>Kế Hoạch</v>
      </c>
      <c r="E11" s="3" t="s">
        <v>48</v>
      </c>
      <c r="F11" s="3"/>
      <c r="G11" s="11">
        <v>320</v>
      </c>
      <c r="H11" s="3"/>
    </row>
    <row r="12" spans="1:8" x14ac:dyDescent="0.25">
      <c r="A12" s="5">
        <v>10</v>
      </c>
      <c r="B12" s="3" t="s">
        <v>35</v>
      </c>
      <c r="C12" s="3" t="s">
        <v>44</v>
      </c>
      <c r="D12" s="3" t="str">
        <f t="shared" si="0"/>
        <v>Hành Chính</v>
      </c>
      <c r="E12" s="3" t="s">
        <v>48</v>
      </c>
      <c r="F12" s="3"/>
      <c r="G12" s="11">
        <v>310</v>
      </c>
      <c r="H12" s="3"/>
    </row>
    <row r="13" spans="1:8" x14ac:dyDescent="0.25">
      <c r="A13" s="6" t="s">
        <v>16</v>
      </c>
      <c r="B13" s="7"/>
      <c r="C13" s="7"/>
      <c r="D13" s="7"/>
      <c r="E13" s="8"/>
      <c r="F13" s="3"/>
      <c r="G13" s="3"/>
      <c r="H13" s="3"/>
    </row>
    <row r="15" spans="1:8" ht="17.25" thickBot="1" x14ac:dyDescent="0.3">
      <c r="B15" s="9" t="s">
        <v>50</v>
      </c>
    </row>
    <row r="16" spans="1:8" ht="17.25" thickTop="1" x14ac:dyDescent="0.25">
      <c r="A16" s="13" t="s">
        <v>51</v>
      </c>
      <c r="B16" s="14" t="s">
        <v>52</v>
      </c>
      <c r="C16" s="14" t="s">
        <v>53</v>
      </c>
      <c r="D16" s="15" t="s">
        <v>54</v>
      </c>
      <c r="G16" s="9" t="s">
        <v>60</v>
      </c>
    </row>
    <row r="17" spans="1:8" ht="17.25" thickBot="1" x14ac:dyDescent="0.3">
      <c r="A17" s="16" t="s">
        <v>55</v>
      </c>
      <c r="B17" s="12" t="s">
        <v>56</v>
      </c>
      <c r="C17" s="12" t="s">
        <v>57</v>
      </c>
      <c r="D17" s="17" t="s">
        <v>58</v>
      </c>
      <c r="G17" s="3" t="s">
        <v>45</v>
      </c>
      <c r="H17" s="3">
        <v>50000</v>
      </c>
    </row>
    <row r="18" spans="1:8" ht="18" thickTop="1" thickBot="1" x14ac:dyDescent="0.3">
      <c r="B18" s="9" t="s">
        <v>59</v>
      </c>
      <c r="G18" s="3" t="s">
        <v>46</v>
      </c>
      <c r="H18" s="3">
        <v>40000</v>
      </c>
    </row>
    <row r="19" spans="1:8" ht="17.25" thickTop="1" x14ac:dyDescent="0.25">
      <c r="A19" s="13" t="s">
        <v>56</v>
      </c>
      <c r="B19" s="14" t="s">
        <v>57</v>
      </c>
      <c r="C19" s="15" t="s">
        <v>58</v>
      </c>
      <c r="G19" s="3" t="s">
        <v>47</v>
      </c>
      <c r="H19" s="3">
        <v>30000</v>
      </c>
    </row>
    <row r="20" spans="1:8" ht="17.25" thickBot="1" x14ac:dyDescent="0.3">
      <c r="A20" s="16"/>
      <c r="B20" s="12"/>
      <c r="C20" s="17"/>
      <c r="G20" s="3" t="s">
        <v>49</v>
      </c>
      <c r="H20" s="3">
        <v>20000</v>
      </c>
    </row>
    <row r="21" spans="1:8" ht="17.25" thickTop="1" x14ac:dyDescent="0.25">
      <c r="G21" s="3" t="s">
        <v>48</v>
      </c>
      <c r="H21" s="3">
        <v>10000</v>
      </c>
    </row>
  </sheetData>
  <mergeCells count="1">
    <mergeCell ref="A13:E1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đề 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YTE2</cp:lastModifiedBy>
  <dcterms:created xsi:type="dcterms:W3CDTF">2019-04-25T07:01:33Z</dcterms:created>
  <dcterms:modified xsi:type="dcterms:W3CDTF">2019-04-25T10:03:50Z</dcterms:modified>
</cp:coreProperties>
</file>